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412.24 ATO CONVOCATÓRIO- CIVIL\"/>
    </mc:Choice>
  </mc:AlternateContent>
  <xr:revisionPtr revIDLastSave="0" documentId="8_{916E8D18-EB39-4BD5-8CB2-0ADEBD299345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ORÇAMENTÁRIA'!$A$1:$J$67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J58" i="1" s="1"/>
  <c r="I48" i="1"/>
  <c r="J48" i="1" s="1"/>
  <c r="I38" i="1"/>
  <c r="J38" i="1" s="1"/>
  <c r="I20" i="1"/>
  <c r="J20" i="1" s="1"/>
  <c r="I64" i="1"/>
  <c r="J64" i="1" s="1"/>
  <c r="I21" i="1" l="1"/>
  <c r="J21" i="1" s="1"/>
  <c r="I65" i="1" l="1"/>
  <c r="J65" i="1" s="1"/>
  <c r="J62" i="1" s="1"/>
  <c r="I57" i="1"/>
  <c r="J57" i="1" s="1"/>
  <c r="F51" i="1"/>
  <c r="F52" i="1" s="1"/>
  <c r="I47" i="1"/>
  <c r="J47" i="1" s="1"/>
  <c r="F41" i="1"/>
  <c r="I41" i="1" s="1"/>
  <c r="J41" i="1" s="1"/>
  <c r="F40" i="1"/>
  <c r="F31" i="1"/>
  <c r="F32" i="1" s="1"/>
  <c r="F30" i="1"/>
  <c r="F29" i="1" s="1"/>
  <c r="I29" i="1" s="1"/>
  <c r="J29" i="1" s="1"/>
  <c r="I23" i="1"/>
  <c r="J23" i="1" s="1"/>
  <c r="I40" i="1" l="1"/>
  <c r="J40" i="1" s="1"/>
  <c r="F39" i="1"/>
  <c r="I39" i="1" s="1"/>
  <c r="J39" i="1" s="1"/>
  <c r="I28" i="1"/>
  <c r="J28" i="1" s="1"/>
  <c r="I30" i="1"/>
  <c r="J30" i="1" s="1"/>
  <c r="F60" i="1"/>
  <c r="F50" i="1"/>
  <c r="F53" i="1"/>
  <c r="I53" i="1" s="1"/>
  <c r="J53" i="1" s="1"/>
  <c r="I52" i="1"/>
  <c r="J52" i="1" s="1"/>
  <c r="I51" i="1"/>
  <c r="J51" i="1" s="1"/>
  <c r="I31" i="1"/>
  <c r="J31" i="1" s="1"/>
  <c r="F33" i="1"/>
  <c r="I33" i="1" s="1"/>
  <c r="J33" i="1" s="1"/>
  <c r="I32" i="1"/>
  <c r="J32" i="1" s="1"/>
  <c r="F42" i="1"/>
  <c r="I37" i="1"/>
  <c r="J37" i="1" s="1"/>
  <c r="I27" i="1"/>
  <c r="J27" i="1" s="1"/>
  <c r="I14" i="1"/>
  <c r="J14" i="1" s="1"/>
  <c r="I15" i="1"/>
  <c r="J15" i="1" s="1"/>
  <c r="I60" i="1" l="1"/>
  <c r="J60" i="1" s="1"/>
  <c r="F59" i="1"/>
  <c r="I59" i="1" s="1"/>
  <c r="J59" i="1" s="1"/>
  <c r="I50" i="1"/>
  <c r="J50" i="1" s="1"/>
  <c r="F49" i="1"/>
  <c r="I49" i="1" s="1"/>
  <c r="J49" i="1" s="1"/>
  <c r="J13" i="1"/>
  <c r="J25" i="1"/>
  <c r="F43" i="1"/>
  <c r="I43" i="1" s="1"/>
  <c r="J43" i="1" s="1"/>
  <c r="I42" i="1"/>
  <c r="J42" i="1" s="1"/>
  <c r="J45" i="1" l="1"/>
  <c r="J55" i="1"/>
  <c r="J35" i="1"/>
  <c r="I22" i="1" l="1"/>
  <c r="J22" i="1" s="1"/>
  <c r="I19" i="1"/>
  <c r="J19" i="1" s="1"/>
  <c r="J17" i="1" l="1"/>
  <c r="I67" i="1" s="1"/>
</calcChain>
</file>

<file path=xl/sharedStrings.xml><?xml version="1.0" encoding="utf-8"?>
<sst xmlns="http://schemas.openxmlformats.org/spreadsheetml/2006/main" count="171" uniqueCount="60">
  <si>
    <t>m²</t>
  </si>
  <si>
    <t>UNID.</t>
  </si>
  <si>
    <t>CÓDIGO</t>
  </si>
  <si>
    <t>SINAPI</t>
  </si>
  <si>
    <t>REF.</t>
  </si>
  <si>
    <t>ITEM</t>
  </si>
  <si>
    <t>DESCRIÇÃO</t>
  </si>
  <si>
    <t>QUANT.</t>
  </si>
  <si>
    <t>1.4</t>
  </si>
  <si>
    <t>1.5</t>
  </si>
  <si>
    <t>SIURB</t>
  </si>
  <si>
    <t>-</t>
  </si>
  <si>
    <t>COTAÇÃO</t>
  </si>
  <si>
    <t>4.1</t>
  </si>
  <si>
    <t>4.2</t>
  </si>
  <si>
    <t>FUNDO SELADOR ACRÍLICO, APLICAÇÃO MANUAL EM TETO, UMA DEMÃO. (FUNDO PARA DRYWALL)</t>
  </si>
  <si>
    <t>5.1</t>
  </si>
  <si>
    <t>5.2</t>
  </si>
  <si>
    <t>5.3</t>
  </si>
  <si>
    <t>4.3</t>
  </si>
  <si>
    <t>SERVIÇOS PRELIMINARES</t>
  </si>
  <si>
    <t>M.O</t>
  </si>
  <si>
    <t>TOTAL + BDI (27%)</t>
  </si>
  <si>
    <t>TOTAL</t>
  </si>
  <si>
    <t>INSUMOS</t>
  </si>
  <si>
    <t>TOTAL GERAL (INCLUSO BDI =27%):</t>
  </si>
  <si>
    <t>5.4</t>
  </si>
  <si>
    <t>5.5</t>
  </si>
  <si>
    <t>5.6</t>
  </si>
  <si>
    <t>5.7</t>
  </si>
  <si>
    <t>vb</t>
  </si>
  <si>
    <t>PINTURA DE SINALIZAÇÃO VAGAS DO PÁTIO DE ESTACIONAMENTO</t>
  </si>
  <si>
    <t>SERVIÇOS DIVERSOS / OMISSOS</t>
  </si>
  <si>
    <t>MOBILIZAÇÃO / DESMOBILIZAÇÃO DE EQUIPE E EQUIPAMENTOS</t>
  </si>
  <si>
    <t>LIMPEZA GERAL DA OBRA</t>
  </si>
  <si>
    <t>PAVIMENTO TÉRREO</t>
  </si>
  <si>
    <t>PINTURA</t>
  </si>
  <si>
    <t>PINTURA LÁTEX ACRÍLICA PREMIUM, APLICAÇÃO MANUAL EM PAREDE E TETO, DUAS DEMÃOS. (COR BRANCO)</t>
  </si>
  <si>
    <t>CONTAINER COM ALMOXARIFADO</t>
  </si>
  <si>
    <t>1º PAVIMENTO</t>
  </si>
  <si>
    <t>LIXAMENTO DE MADEIRA PARA APLICAÇÃO DE FUNDO OU PINTURA.</t>
  </si>
  <si>
    <t>APLICAÇÃO MASSA ALQUÍDICA PARA MADEIRA, PARA PINTURA COM TINTA DE ACABAMENTO (PIGMENTADA).</t>
  </si>
  <si>
    <t xml:space="preserve">PINTURA TINTA DE ACABAMENTO (PIGMENTADA) ESMALTE SINTÉTICO FOSCO EM MADEIRA, 3 DEMÃOS. </t>
  </si>
  <si>
    <t>2º PAVIMENTO</t>
  </si>
  <si>
    <t>3º PAVIMENTO</t>
  </si>
  <si>
    <t>4º PAVIMENTO</t>
  </si>
  <si>
    <t>TATUÍ, 14 DE AGOSTO DE 2024.</t>
  </si>
  <si>
    <t>OBRA: REFORMA DE EDIFICAÇÃO PARA IMPLANTAÇÃO DE MUSICALIZAÇÃO E ARTES DO CONSERVATÓRIO DE TATUÍ</t>
  </si>
  <si>
    <t>5.</t>
  </si>
  <si>
    <t>PROTEÇÃO PARA ITENS EXISTENTES À MANTER (PISO, LOUÇAS, PINTURA, CORRIMÃO, QUADRO e ETC.) - LONA PLÁSTICA / SALVAPISO / FITA</t>
  </si>
  <si>
    <t>END.: RUA ONZE DE AGOSTO, 620 - CENTRO - TATUÍ/SP</t>
  </si>
  <si>
    <t>4.4</t>
  </si>
  <si>
    <t>EMASSAMENTO COM MASSA LÁTEX, APLICAÇÃO EM PAREDE, DUAS DEMÃOS, LIXAMENTO MANUAL.</t>
  </si>
  <si>
    <t>4.5</t>
  </si>
  <si>
    <t xml:space="preserve">EMASSAMENTO COM MASSA LÁTEX, APLICAÇÃO EM TETO, DUAS DEMÃOS, LIXAMENTO MANUAL. </t>
  </si>
  <si>
    <t>nome da empresa</t>
  </si>
  <si>
    <t>endereço completo</t>
  </si>
  <si>
    <t>email</t>
  </si>
  <si>
    <t>contato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</si>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</sst>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4" fontId="4" fillId="0" borderId="0" xfId="1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67"/>
  <sheetViews>
    <sheetView tabSelected="1" view="pageBreakPreview" topLeftCell="B4" zoomScaleNormal="100" zoomScaleSheetLayoutView="100" workbookViewId="0">
      <selection sqref="A1:J1"/>
    </sheetView>
  </sheetViews>
  <sheetFormatPr defaultColWidth="9.1796875" defaultRowHeight="14" x14ac:dyDescent="0.35"/>
  <cols>
    <col min="1" max="1" width="9.1796875" style="2"/>
    <col min="2" max="2" width="12.7265625" style="2" customWidth="1"/>
    <col min="3" max="3" width="14" style="2" customWidth="1"/>
    <col min="4" max="4" width="135.1796875" style="4" customWidth="1"/>
    <col min="5" max="5" width="10.26953125" style="2" customWidth="1"/>
    <col min="6" max="6" width="12" style="16" customWidth="1"/>
    <col min="7" max="7" width="14.26953125" style="33" bestFit="1" customWidth="1"/>
    <col min="8" max="8" width="15.1796875" style="22" customWidth="1"/>
    <col min="9" max="9" width="14.26953125" style="22" bestFit="1" customWidth="1"/>
    <col min="10" max="10" width="18" style="22" bestFit="1" customWidth="1"/>
    <col min="11" max="16384" width="9.1796875" style="1"/>
  </cols>
  <sheetData>
    <row r="1" spans="1:10" ht="28" x14ac:dyDescent="0.35">
      <c r="A1" s="54" t="s">
        <v>55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x14ac:dyDescent="0.35">
      <c r="A2" s="57" t="s">
        <v>56</v>
      </c>
      <c r="B2" s="58"/>
      <c r="C2" s="58"/>
      <c r="D2" s="58"/>
      <c r="E2" s="58"/>
      <c r="F2" s="58"/>
      <c r="G2" s="58"/>
      <c r="H2" s="58"/>
      <c r="I2" s="58"/>
      <c r="J2" s="59"/>
    </row>
    <row r="3" spans="1:10" x14ac:dyDescent="0.35">
      <c r="A3" s="57" t="s">
        <v>57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ht="14.5" x14ac:dyDescent="0.35">
      <c r="A4" s="60" t="s">
        <v>58</v>
      </c>
      <c r="B4" s="52"/>
      <c r="C4" s="52"/>
      <c r="D4" s="52"/>
      <c r="E4" s="52"/>
      <c r="F4" s="52"/>
      <c r="G4" s="52"/>
      <c r="H4" s="52"/>
      <c r="I4" s="52"/>
      <c r="J4" s="53"/>
    </row>
    <row r="5" spans="1:10" x14ac:dyDescent="0.35">
      <c r="A5" s="51" t="s">
        <v>59</v>
      </c>
      <c r="B5" s="52"/>
      <c r="C5" s="52"/>
      <c r="D5" s="52"/>
      <c r="E5" s="52"/>
      <c r="F5" s="52"/>
      <c r="G5" s="52"/>
      <c r="H5" s="52"/>
      <c r="I5" s="52"/>
      <c r="J5" s="53"/>
    </row>
    <row r="6" spans="1:10" x14ac:dyDescent="0.35">
      <c r="A6" s="51"/>
      <c r="B6" s="52"/>
      <c r="C6" s="52"/>
      <c r="D6" s="52"/>
      <c r="E6" s="52"/>
      <c r="F6" s="52"/>
      <c r="G6" s="52"/>
      <c r="H6" s="52"/>
      <c r="I6" s="52"/>
      <c r="J6" s="53"/>
    </row>
    <row r="7" spans="1:10" ht="15.5" x14ac:dyDescent="0.35">
      <c r="A7" s="38" t="s">
        <v>47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ht="15.5" x14ac:dyDescent="0.35">
      <c r="A8" s="38" t="s">
        <v>50</v>
      </c>
      <c r="B8" s="39"/>
      <c r="C8" s="39"/>
      <c r="D8" s="39"/>
      <c r="E8" s="39"/>
      <c r="F8" s="39"/>
      <c r="G8" s="39"/>
      <c r="H8" s="39"/>
      <c r="I8" s="39"/>
      <c r="J8" s="40"/>
    </row>
    <row r="9" spans="1:10" s="2" customFormat="1" x14ac:dyDescent="0.35">
      <c r="A9" s="41" t="s">
        <v>46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s="5" customFormat="1" ht="15.5" x14ac:dyDescent="0.35">
      <c r="A10" s="2"/>
      <c r="B10" s="2"/>
      <c r="C10" s="2"/>
      <c r="D10" s="4"/>
      <c r="E10" s="2"/>
      <c r="F10" s="16"/>
      <c r="G10" s="33"/>
      <c r="H10" s="22"/>
      <c r="I10" s="22"/>
      <c r="J10" s="22"/>
    </row>
    <row r="11" spans="1:10" ht="28" x14ac:dyDescent="0.35">
      <c r="A11" s="3" t="s">
        <v>5</v>
      </c>
      <c r="B11" s="3" t="s">
        <v>4</v>
      </c>
      <c r="C11" s="3" t="s">
        <v>2</v>
      </c>
      <c r="D11" s="3" t="s">
        <v>6</v>
      </c>
      <c r="E11" s="3" t="s">
        <v>1</v>
      </c>
      <c r="F11" s="18" t="s">
        <v>7</v>
      </c>
      <c r="G11" s="31" t="s">
        <v>24</v>
      </c>
      <c r="H11" s="19" t="s">
        <v>21</v>
      </c>
      <c r="I11" s="19" t="s">
        <v>23</v>
      </c>
      <c r="J11" s="25" t="s">
        <v>22</v>
      </c>
    </row>
    <row r="12" spans="1:10" x14ac:dyDescent="0.35">
      <c r="A12" s="8"/>
      <c r="B12" s="9"/>
      <c r="C12" s="9"/>
      <c r="D12" s="10"/>
      <c r="E12" s="9"/>
      <c r="F12" s="15"/>
      <c r="G12" s="20"/>
      <c r="H12" s="20"/>
      <c r="I12" s="20"/>
      <c r="J12" s="26"/>
    </row>
    <row r="13" spans="1:10" x14ac:dyDescent="0.35">
      <c r="A13" s="44" t="s">
        <v>20</v>
      </c>
      <c r="B13" s="44"/>
      <c r="C13" s="44"/>
      <c r="D13" s="44"/>
      <c r="E13" s="44"/>
      <c r="F13" s="44"/>
      <c r="G13" s="44"/>
      <c r="H13" s="44"/>
      <c r="I13" s="44"/>
      <c r="J13" s="28">
        <f>SUM(J14:J15)</f>
        <v>0</v>
      </c>
    </row>
    <row r="14" spans="1:10" s="5" customFormat="1" ht="15.5" x14ac:dyDescent="0.35">
      <c r="A14" s="34">
        <v>2</v>
      </c>
      <c r="B14" s="34" t="s">
        <v>12</v>
      </c>
      <c r="C14" s="34" t="s">
        <v>11</v>
      </c>
      <c r="D14" s="35" t="s">
        <v>38</v>
      </c>
      <c r="E14" s="34" t="s">
        <v>30</v>
      </c>
      <c r="F14" s="36">
        <v>1</v>
      </c>
      <c r="G14" s="37"/>
      <c r="H14" s="37"/>
      <c r="I14" s="23">
        <f t="shared" ref="I14:I15" si="0">(H14+G14)*F14</f>
        <v>0</v>
      </c>
      <c r="J14" s="23">
        <f t="shared" ref="J14:J15" si="1">I14*1.27</f>
        <v>0</v>
      </c>
    </row>
    <row r="15" spans="1:10" x14ac:dyDescent="0.35">
      <c r="A15" s="34">
        <v>3</v>
      </c>
      <c r="B15" s="34" t="s">
        <v>12</v>
      </c>
      <c r="C15" s="34" t="s">
        <v>11</v>
      </c>
      <c r="D15" s="35" t="s">
        <v>33</v>
      </c>
      <c r="E15" s="34" t="s">
        <v>30</v>
      </c>
      <c r="F15" s="36">
        <v>1</v>
      </c>
      <c r="G15" s="37"/>
      <c r="H15" s="37"/>
      <c r="I15" s="23">
        <f t="shared" si="0"/>
        <v>0</v>
      </c>
      <c r="J15" s="23">
        <f t="shared" si="1"/>
        <v>0</v>
      </c>
    </row>
    <row r="16" spans="1:10" x14ac:dyDescent="0.35">
      <c r="A16" s="8"/>
      <c r="B16" s="9"/>
      <c r="C16" s="9"/>
      <c r="D16" s="10"/>
      <c r="E16" s="9"/>
      <c r="F16" s="15"/>
      <c r="G16" s="20"/>
      <c r="H16" s="20"/>
      <c r="I16" s="20"/>
      <c r="J16" s="26"/>
    </row>
    <row r="17" spans="1:10" x14ac:dyDescent="0.35">
      <c r="A17" s="44" t="s">
        <v>35</v>
      </c>
      <c r="B17" s="44"/>
      <c r="C17" s="44"/>
      <c r="D17" s="44"/>
      <c r="E17" s="44"/>
      <c r="F17" s="44"/>
      <c r="G17" s="44"/>
      <c r="H17" s="44"/>
      <c r="I17" s="44"/>
      <c r="J17" s="28">
        <f>SUM(J18:J24)</f>
        <v>0</v>
      </c>
    </row>
    <row r="18" spans="1:10" x14ac:dyDescent="0.35">
      <c r="A18" s="6">
        <v>4</v>
      </c>
      <c r="B18" s="12" t="s">
        <v>36</v>
      </c>
      <c r="C18" s="7"/>
      <c r="D18" s="7"/>
      <c r="E18" s="7"/>
      <c r="F18" s="30"/>
      <c r="G18" s="32"/>
      <c r="H18" s="21"/>
      <c r="I18" s="21"/>
      <c r="J18" s="27"/>
    </row>
    <row r="19" spans="1:10" x14ac:dyDescent="0.35">
      <c r="A19" s="34" t="s">
        <v>13</v>
      </c>
      <c r="B19" s="34" t="s">
        <v>3</v>
      </c>
      <c r="C19" s="34">
        <v>88484</v>
      </c>
      <c r="D19" s="35" t="s">
        <v>15</v>
      </c>
      <c r="E19" s="34" t="s">
        <v>0</v>
      </c>
      <c r="F19" s="36">
        <v>58</v>
      </c>
      <c r="G19" s="37"/>
      <c r="H19" s="37"/>
      <c r="I19" s="23">
        <f>(H19+G19)*F19</f>
        <v>0</v>
      </c>
      <c r="J19" s="23">
        <f>I19*1.27</f>
        <v>0</v>
      </c>
    </row>
    <row r="20" spans="1:10" x14ac:dyDescent="0.35">
      <c r="A20" s="34" t="s">
        <v>14</v>
      </c>
      <c r="B20" s="34" t="s">
        <v>3</v>
      </c>
      <c r="C20" s="34">
        <v>88496</v>
      </c>
      <c r="D20" s="35" t="s">
        <v>54</v>
      </c>
      <c r="E20" s="34" t="s">
        <v>0</v>
      </c>
      <c r="F20" s="36">
        <v>55</v>
      </c>
      <c r="G20" s="37"/>
      <c r="H20" s="37"/>
      <c r="I20" s="23">
        <f>(H20+G20)*F20</f>
        <v>0</v>
      </c>
      <c r="J20" s="23">
        <f>I20*1.27</f>
        <v>0</v>
      </c>
    </row>
    <row r="21" spans="1:10" x14ac:dyDescent="0.35">
      <c r="A21" s="34" t="s">
        <v>19</v>
      </c>
      <c r="B21" s="34" t="s">
        <v>3</v>
      </c>
      <c r="C21" s="34">
        <v>88497</v>
      </c>
      <c r="D21" s="35" t="s">
        <v>52</v>
      </c>
      <c r="E21" s="34" t="s">
        <v>0</v>
      </c>
      <c r="F21" s="36">
        <v>140.6</v>
      </c>
      <c r="G21" s="37"/>
      <c r="H21" s="37"/>
      <c r="I21" s="23">
        <f>(H21+G21)*F21</f>
        <v>0</v>
      </c>
      <c r="J21" s="23">
        <f>I21*1.27</f>
        <v>0</v>
      </c>
    </row>
    <row r="22" spans="1:10" x14ac:dyDescent="0.35">
      <c r="A22" s="34" t="s">
        <v>51</v>
      </c>
      <c r="B22" s="34" t="s">
        <v>3</v>
      </c>
      <c r="C22" s="34">
        <v>88488</v>
      </c>
      <c r="D22" s="35" t="s">
        <v>37</v>
      </c>
      <c r="E22" s="34" t="s">
        <v>0</v>
      </c>
      <c r="F22" s="36">
        <v>195.6</v>
      </c>
      <c r="G22" s="37"/>
      <c r="H22" s="37"/>
      <c r="I22" s="23">
        <f>(H22+G22)*F22</f>
        <v>0</v>
      </c>
      <c r="J22" s="23">
        <f>I22*1.27</f>
        <v>0</v>
      </c>
    </row>
    <row r="23" spans="1:10" x14ac:dyDescent="0.35">
      <c r="A23" s="34" t="s">
        <v>53</v>
      </c>
      <c r="B23" s="34" t="s">
        <v>12</v>
      </c>
      <c r="C23" s="34" t="s">
        <v>11</v>
      </c>
      <c r="D23" s="35" t="s">
        <v>31</v>
      </c>
      <c r="E23" s="23" t="s">
        <v>30</v>
      </c>
      <c r="F23" s="36">
        <v>1</v>
      </c>
      <c r="G23" s="37"/>
      <c r="H23" s="37"/>
      <c r="I23" s="23">
        <f t="shared" ref="I23" si="2">(H23+G23)*F23</f>
        <v>0</v>
      </c>
      <c r="J23" s="23">
        <f t="shared" ref="J23" si="3">I23*1.27</f>
        <v>0</v>
      </c>
    </row>
    <row r="24" spans="1:10" x14ac:dyDescent="0.35">
      <c r="A24" s="8"/>
      <c r="B24" s="11"/>
      <c r="C24" s="9"/>
      <c r="D24" s="10"/>
      <c r="E24" s="9"/>
      <c r="F24" s="15"/>
      <c r="G24" s="20"/>
      <c r="H24" s="20"/>
      <c r="I24" s="20"/>
      <c r="J24" s="26"/>
    </row>
    <row r="25" spans="1:10" x14ac:dyDescent="0.35">
      <c r="A25" s="44" t="s">
        <v>39</v>
      </c>
      <c r="B25" s="44"/>
      <c r="C25" s="44"/>
      <c r="D25" s="44"/>
      <c r="E25" s="44"/>
      <c r="F25" s="44"/>
      <c r="G25" s="44"/>
      <c r="H25" s="44"/>
      <c r="I25" s="44"/>
      <c r="J25" s="28">
        <f>SUM(J26:J33)</f>
        <v>0</v>
      </c>
    </row>
    <row r="26" spans="1:10" x14ac:dyDescent="0.35">
      <c r="A26" s="6" t="s">
        <v>48</v>
      </c>
      <c r="B26" s="12" t="s">
        <v>36</v>
      </c>
      <c r="C26" s="7"/>
      <c r="D26" s="7"/>
      <c r="E26" s="7"/>
      <c r="F26" s="30"/>
      <c r="G26" s="32"/>
      <c r="H26" s="21"/>
      <c r="I26" s="21"/>
      <c r="J26" s="27"/>
    </row>
    <row r="27" spans="1:10" x14ac:dyDescent="0.35">
      <c r="A27" s="34" t="s">
        <v>16</v>
      </c>
      <c r="B27" s="34" t="s">
        <v>3</v>
      </c>
      <c r="C27" s="34">
        <v>88484</v>
      </c>
      <c r="D27" s="35" t="s">
        <v>15</v>
      </c>
      <c r="E27" s="34" t="s">
        <v>0</v>
      </c>
      <c r="F27" s="36">
        <v>603</v>
      </c>
      <c r="G27" s="37"/>
      <c r="H27" s="37"/>
      <c r="I27" s="23">
        <f>(H27+G27)*F27</f>
        <v>0</v>
      </c>
      <c r="J27" s="23">
        <f>I27*1.27</f>
        <v>0</v>
      </c>
    </row>
    <row r="28" spans="1:10" x14ac:dyDescent="0.35">
      <c r="A28" s="34" t="s">
        <v>17</v>
      </c>
      <c r="B28" s="34" t="s">
        <v>3</v>
      </c>
      <c r="C28" s="34">
        <v>88496</v>
      </c>
      <c r="D28" s="35" t="s">
        <v>54</v>
      </c>
      <c r="E28" s="34" t="s">
        <v>0</v>
      </c>
      <c r="F28" s="36">
        <v>325</v>
      </c>
      <c r="G28" s="37"/>
      <c r="H28" s="37"/>
      <c r="I28" s="23">
        <f t="shared" ref="I28:I30" si="4">(H28+G28)*F28</f>
        <v>0</v>
      </c>
      <c r="J28" s="23">
        <f t="shared" ref="J28:J30" si="5">I28*1.27</f>
        <v>0</v>
      </c>
    </row>
    <row r="29" spans="1:10" x14ac:dyDescent="0.35">
      <c r="A29" s="34" t="s">
        <v>18</v>
      </c>
      <c r="B29" s="34" t="s">
        <v>3</v>
      </c>
      <c r="C29" s="34">
        <v>88497</v>
      </c>
      <c r="D29" s="35" t="s">
        <v>52</v>
      </c>
      <c r="E29" s="34" t="s">
        <v>0</v>
      </c>
      <c r="F29" s="36">
        <f>F30-F28</f>
        <v>600.04999999999995</v>
      </c>
      <c r="G29" s="37"/>
      <c r="H29" s="37"/>
      <c r="I29" s="23">
        <f t="shared" ref="I29" si="6">(H29+G29)*F29</f>
        <v>0</v>
      </c>
      <c r="J29" s="23">
        <f t="shared" ref="J29" si="7">I29*1.27</f>
        <v>0</v>
      </c>
    </row>
    <row r="30" spans="1:10" x14ac:dyDescent="0.35">
      <c r="A30" s="34" t="s">
        <v>26</v>
      </c>
      <c r="B30" s="34" t="s">
        <v>3</v>
      </c>
      <c r="C30" s="34">
        <v>88488</v>
      </c>
      <c r="D30" s="35" t="s">
        <v>37</v>
      </c>
      <c r="E30" s="34" t="s">
        <v>0</v>
      </c>
      <c r="F30" s="36">
        <f>(113*2.85)+F27</f>
        <v>925.05</v>
      </c>
      <c r="G30" s="37"/>
      <c r="H30" s="37"/>
      <c r="I30" s="23">
        <f t="shared" si="4"/>
        <v>0</v>
      </c>
      <c r="J30" s="23">
        <f t="shared" si="5"/>
        <v>0</v>
      </c>
    </row>
    <row r="31" spans="1:10" x14ac:dyDescent="0.35">
      <c r="A31" s="34" t="s">
        <v>27</v>
      </c>
      <c r="B31" s="34" t="s">
        <v>3</v>
      </c>
      <c r="C31" s="34">
        <v>102193</v>
      </c>
      <c r="D31" s="35" t="s">
        <v>40</v>
      </c>
      <c r="E31" s="34" t="s">
        <v>0</v>
      </c>
      <c r="F31" s="36">
        <f>0.8*2.1*3*2</f>
        <v>10.080000000000002</v>
      </c>
      <c r="G31" s="37"/>
      <c r="H31" s="37"/>
      <c r="I31" s="23">
        <f t="shared" ref="I31" si="8">(H31+G31)*F31</f>
        <v>0</v>
      </c>
      <c r="J31" s="23">
        <f t="shared" ref="J31:J33" si="9">I31*1.27</f>
        <v>0</v>
      </c>
    </row>
    <row r="32" spans="1:10" x14ac:dyDescent="0.35">
      <c r="A32" s="34" t="s">
        <v>28</v>
      </c>
      <c r="B32" s="34" t="s">
        <v>3</v>
      </c>
      <c r="C32" s="34">
        <v>102200</v>
      </c>
      <c r="D32" s="35" t="s">
        <v>41</v>
      </c>
      <c r="E32" s="34" t="s">
        <v>0</v>
      </c>
      <c r="F32" s="36">
        <f>F31</f>
        <v>10.080000000000002</v>
      </c>
      <c r="G32" s="37"/>
      <c r="H32" s="37"/>
      <c r="I32" s="23">
        <f t="shared" ref="I32" si="10">(H32+G32)*F32</f>
        <v>0</v>
      </c>
      <c r="J32" s="23">
        <f t="shared" si="9"/>
        <v>0</v>
      </c>
    </row>
    <row r="33" spans="1:10" x14ac:dyDescent="0.35">
      <c r="A33" s="34" t="s">
        <v>29</v>
      </c>
      <c r="B33" s="34" t="s">
        <v>3</v>
      </c>
      <c r="C33" s="34">
        <v>102228</v>
      </c>
      <c r="D33" s="35" t="s">
        <v>42</v>
      </c>
      <c r="E33" s="34" t="s">
        <v>0</v>
      </c>
      <c r="F33" s="36">
        <f>F32</f>
        <v>10.080000000000002</v>
      </c>
      <c r="G33" s="37"/>
      <c r="H33" s="37"/>
      <c r="I33" s="23">
        <f t="shared" ref="I33" si="11">(H33+G33)*F33</f>
        <v>0</v>
      </c>
      <c r="J33" s="23">
        <f t="shared" si="9"/>
        <v>0</v>
      </c>
    </row>
    <row r="35" spans="1:10" x14ac:dyDescent="0.35">
      <c r="A35" s="44" t="s">
        <v>43</v>
      </c>
      <c r="B35" s="44"/>
      <c r="C35" s="44"/>
      <c r="D35" s="44"/>
      <c r="E35" s="44"/>
      <c r="F35" s="44"/>
      <c r="G35" s="44"/>
      <c r="H35" s="44"/>
      <c r="I35" s="44"/>
      <c r="J35" s="28">
        <f>SUM(J36:J43)</f>
        <v>0</v>
      </c>
    </row>
    <row r="36" spans="1:10" x14ac:dyDescent="0.35">
      <c r="A36" s="6">
        <v>5</v>
      </c>
      <c r="B36" s="12" t="s">
        <v>36</v>
      </c>
      <c r="C36" s="7"/>
      <c r="D36" s="7"/>
      <c r="E36" s="7"/>
      <c r="F36" s="30"/>
      <c r="G36" s="32"/>
      <c r="H36" s="21"/>
      <c r="I36" s="21"/>
      <c r="J36" s="27"/>
    </row>
    <row r="37" spans="1:10" x14ac:dyDescent="0.35">
      <c r="A37" s="34" t="s">
        <v>16</v>
      </c>
      <c r="B37" s="34" t="s">
        <v>3</v>
      </c>
      <c r="C37" s="34">
        <v>88484</v>
      </c>
      <c r="D37" s="35" t="s">
        <v>15</v>
      </c>
      <c r="E37" s="34" t="s">
        <v>0</v>
      </c>
      <c r="F37" s="36">
        <v>603</v>
      </c>
      <c r="G37" s="37"/>
      <c r="H37" s="37"/>
      <c r="I37" s="23">
        <f>(H37+G37)*F37</f>
        <v>0</v>
      </c>
      <c r="J37" s="23">
        <f>I37*1.27</f>
        <v>0</v>
      </c>
    </row>
    <row r="38" spans="1:10" x14ac:dyDescent="0.35">
      <c r="A38" s="34" t="s">
        <v>17</v>
      </c>
      <c r="B38" s="34" t="s">
        <v>3</v>
      </c>
      <c r="C38" s="34">
        <v>88496</v>
      </c>
      <c r="D38" s="35" t="s">
        <v>54</v>
      </c>
      <c r="E38" s="34" t="s">
        <v>0</v>
      </c>
      <c r="F38" s="36">
        <v>325</v>
      </c>
      <c r="G38" s="37"/>
      <c r="H38" s="37"/>
      <c r="I38" s="23">
        <f t="shared" ref="I38:I39" si="12">(H38+G38)*F38</f>
        <v>0</v>
      </c>
      <c r="J38" s="23">
        <f t="shared" ref="J38:J39" si="13">I38*1.27</f>
        <v>0</v>
      </c>
    </row>
    <row r="39" spans="1:10" x14ac:dyDescent="0.35">
      <c r="A39" s="34" t="s">
        <v>18</v>
      </c>
      <c r="B39" s="34" t="s">
        <v>3</v>
      </c>
      <c r="C39" s="34">
        <v>88497</v>
      </c>
      <c r="D39" s="35" t="s">
        <v>52</v>
      </c>
      <c r="E39" s="34" t="s">
        <v>0</v>
      </c>
      <c r="F39" s="36">
        <f>F40-F38</f>
        <v>600.04999999999995</v>
      </c>
      <c r="G39" s="37"/>
      <c r="H39" s="37"/>
      <c r="I39" s="23">
        <f t="shared" si="12"/>
        <v>0</v>
      </c>
      <c r="J39" s="23">
        <f t="shared" si="13"/>
        <v>0</v>
      </c>
    </row>
    <row r="40" spans="1:10" x14ac:dyDescent="0.35">
      <c r="A40" s="34" t="s">
        <v>26</v>
      </c>
      <c r="B40" s="34" t="s">
        <v>3</v>
      </c>
      <c r="C40" s="34">
        <v>88488</v>
      </c>
      <c r="D40" s="35" t="s">
        <v>37</v>
      </c>
      <c r="E40" s="34" t="s">
        <v>0</v>
      </c>
      <c r="F40" s="36">
        <f>(113*2.85)+F37</f>
        <v>925.05</v>
      </c>
      <c r="G40" s="37"/>
      <c r="H40" s="37"/>
      <c r="I40" s="23">
        <f>(H40+G40)*F40</f>
        <v>0</v>
      </c>
      <c r="J40" s="23">
        <f>I40*1.27</f>
        <v>0</v>
      </c>
    </row>
    <row r="41" spans="1:10" x14ac:dyDescent="0.35">
      <c r="A41" s="34" t="s">
        <v>27</v>
      </c>
      <c r="B41" s="34" t="s">
        <v>3</v>
      </c>
      <c r="C41" s="34">
        <v>102193</v>
      </c>
      <c r="D41" s="35" t="s">
        <v>40</v>
      </c>
      <c r="E41" s="34" t="s">
        <v>0</v>
      </c>
      <c r="F41" s="36">
        <f>0.8*2.1*3*2</f>
        <v>10.080000000000002</v>
      </c>
      <c r="G41" s="37"/>
      <c r="H41" s="37"/>
      <c r="I41" s="23">
        <f t="shared" ref="I41:I43" si="14">(H41+G41)*F41</f>
        <v>0</v>
      </c>
      <c r="J41" s="23">
        <f t="shared" ref="J41:J43" si="15">I41*1.27</f>
        <v>0</v>
      </c>
    </row>
    <row r="42" spans="1:10" x14ac:dyDescent="0.35">
      <c r="A42" s="34" t="s">
        <v>28</v>
      </c>
      <c r="B42" s="34" t="s">
        <v>3</v>
      </c>
      <c r="C42" s="34">
        <v>102200</v>
      </c>
      <c r="D42" s="35" t="s">
        <v>41</v>
      </c>
      <c r="E42" s="34" t="s">
        <v>0</v>
      </c>
      <c r="F42" s="36">
        <f>F41</f>
        <v>10.080000000000002</v>
      </c>
      <c r="G42" s="37"/>
      <c r="H42" s="37"/>
      <c r="I42" s="23">
        <f t="shared" si="14"/>
        <v>0</v>
      </c>
      <c r="J42" s="23">
        <f t="shared" si="15"/>
        <v>0</v>
      </c>
    </row>
    <row r="43" spans="1:10" x14ac:dyDescent="0.35">
      <c r="A43" s="34" t="s">
        <v>29</v>
      </c>
      <c r="B43" s="34" t="s">
        <v>3</v>
      </c>
      <c r="C43" s="34">
        <v>102228</v>
      </c>
      <c r="D43" s="35" t="s">
        <v>42</v>
      </c>
      <c r="E43" s="34" t="s">
        <v>0</v>
      </c>
      <c r="F43" s="36">
        <f>F42</f>
        <v>10.080000000000002</v>
      </c>
      <c r="G43" s="37"/>
      <c r="H43" s="37"/>
      <c r="I43" s="23">
        <f t="shared" si="14"/>
        <v>0</v>
      </c>
      <c r="J43" s="23">
        <f t="shared" si="15"/>
        <v>0</v>
      </c>
    </row>
    <row r="45" spans="1:10" x14ac:dyDescent="0.35">
      <c r="A45" s="44" t="s">
        <v>44</v>
      </c>
      <c r="B45" s="44"/>
      <c r="C45" s="44"/>
      <c r="D45" s="44"/>
      <c r="E45" s="44"/>
      <c r="F45" s="44"/>
      <c r="G45" s="44"/>
      <c r="H45" s="44"/>
      <c r="I45" s="44"/>
      <c r="J45" s="28">
        <f>SUM(J46:J53)</f>
        <v>0</v>
      </c>
    </row>
    <row r="46" spans="1:10" x14ac:dyDescent="0.35">
      <c r="A46" s="6">
        <v>5</v>
      </c>
      <c r="B46" s="12" t="s">
        <v>36</v>
      </c>
      <c r="C46" s="7"/>
      <c r="D46" s="7"/>
      <c r="E46" s="7"/>
      <c r="F46" s="30"/>
      <c r="G46" s="32"/>
      <c r="H46" s="21"/>
      <c r="I46" s="21"/>
      <c r="J46" s="27"/>
    </row>
    <row r="47" spans="1:10" x14ac:dyDescent="0.35">
      <c r="A47" s="34" t="s">
        <v>16</v>
      </c>
      <c r="B47" s="34" t="s">
        <v>3</v>
      </c>
      <c r="C47" s="34">
        <v>88484</v>
      </c>
      <c r="D47" s="35" t="s">
        <v>15</v>
      </c>
      <c r="E47" s="34" t="s">
        <v>0</v>
      </c>
      <c r="F47" s="36">
        <v>557</v>
      </c>
      <c r="G47" s="37"/>
      <c r="H47" s="37"/>
      <c r="I47" s="23">
        <f>(H47+G47)*F47</f>
        <v>0</v>
      </c>
      <c r="J47" s="23">
        <f>I47*1.27</f>
        <v>0</v>
      </c>
    </row>
    <row r="48" spans="1:10" x14ac:dyDescent="0.35">
      <c r="A48" s="34" t="s">
        <v>17</v>
      </c>
      <c r="B48" s="34" t="s">
        <v>3</v>
      </c>
      <c r="C48" s="34">
        <v>88496</v>
      </c>
      <c r="D48" s="35" t="s">
        <v>54</v>
      </c>
      <c r="E48" s="34" t="s">
        <v>0</v>
      </c>
      <c r="F48" s="36">
        <v>325</v>
      </c>
      <c r="G48" s="37"/>
      <c r="H48" s="37"/>
      <c r="I48" s="23">
        <f t="shared" ref="I48:I49" si="16">(H48+G48)*F48</f>
        <v>0</v>
      </c>
      <c r="J48" s="23">
        <f t="shared" ref="J48:J49" si="17">I48*1.27</f>
        <v>0</v>
      </c>
    </row>
    <row r="49" spans="1:10" x14ac:dyDescent="0.35">
      <c r="A49" s="34" t="s">
        <v>18</v>
      </c>
      <c r="B49" s="34" t="s">
        <v>3</v>
      </c>
      <c r="C49" s="34">
        <v>88497</v>
      </c>
      <c r="D49" s="35" t="s">
        <v>52</v>
      </c>
      <c r="E49" s="34" t="s">
        <v>0</v>
      </c>
      <c r="F49" s="36">
        <f>F50-F48</f>
        <v>554.04999999999995</v>
      </c>
      <c r="G49" s="37"/>
      <c r="H49" s="37"/>
      <c r="I49" s="23">
        <f t="shared" si="16"/>
        <v>0</v>
      </c>
      <c r="J49" s="23">
        <f t="shared" si="17"/>
        <v>0</v>
      </c>
    </row>
    <row r="50" spans="1:10" x14ac:dyDescent="0.35">
      <c r="A50" s="34" t="s">
        <v>26</v>
      </c>
      <c r="B50" s="34" t="s">
        <v>3</v>
      </c>
      <c r="C50" s="34">
        <v>88488</v>
      </c>
      <c r="D50" s="35" t="s">
        <v>37</v>
      </c>
      <c r="E50" s="34" t="s">
        <v>0</v>
      </c>
      <c r="F50" s="36">
        <f>(113*2.85)+F47</f>
        <v>879.05</v>
      </c>
      <c r="G50" s="37"/>
      <c r="H50" s="37"/>
      <c r="I50" s="23">
        <f>(H50+G50)*F50</f>
        <v>0</v>
      </c>
      <c r="J50" s="23">
        <f>I50*1.27</f>
        <v>0</v>
      </c>
    </row>
    <row r="51" spans="1:10" x14ac:dyDescent="0.35">
      <c r="A51" s="34" t="s">
        <v>27</v>
      </c>
      <c r="B51" s="34" t="s">
        <v>3</v>
      </c>
      <c r="C51" s="34">
        <v>102193</v>
      </c>
      <c r="D51" s="35" t="s">
        <v>40</v>
      </c>
      <c r="E51" s="34" t="s">
        <v>0</v>
      </c>
      <c r="F51" s="36">
        <f>0.8*2.1*2*2</f>
        <v>6.7200000000000006</v>
      </c>
      <c r="G51" s="37"/>
      <c r="H51" s="37"/>
      <c r="I51" s="23">
        <f t="shared" ref="I51:I53" si="18">(H51+G51)*F51</f>
        <v>0</v>
      </c>
      <c r="J51" s="23">
        <f t="shared" ref="J51:J53" si="19">I51*1.27</f>
        <v>0</v>
      </c>
    </row>
    <row r="52" spans="1:10" x14ac:dyDescent="0.35">
      <c r="A52" s="34" t="s">
        <v>28</v>
      </c>
      <c r="B52" s="34" t="s">
        <v>3</v>
      </c>
      <c r="C52" s="34">
        <v>102200</v>
      </c>
      <c r="D52" s="35" t="s">
        <v>41</v>
      </c>
      <c r="E52" s="34" t="s">
        <v>0</v>
      </c>
      <c r="F52" s="36">
        <f>F51</f>
        <v>6.7200000000000006</v>
      </c>
      <c r="G52" s="37"/>
      <c r="H52" s="37"/>
      <c r="I52" s="23">
        <f t="shared" si="18"/>
        <v>0</v>
      </c>
      <c r="J52" s="23">
        <f t="shared" si="19"/>
        <v>0</v>
      </c>
    </row>
    <row r="53" spans="1:10" x14ac:dyDescent="0.35">
      <c r="A53" s="34" t="s">
        <v>29</v>
      </c>
      <c r="B53" s="34" t="s">
        <v>3</v>
      </c>
      <c r="C53" s="34">
        <v>102228</v>
      </c>
      <c r="D53" s="35" t="s">
        <v>42</v>
      </c>
      <c r="E53" s="34" t="s">
        <v>0</v>
      </c>
      <c r="F53" s="36">
        <f>F52</f>
        <v>6.7200000000000006</v>
      </c>
      <c r="G53" s="37"/>
      <c r="H53" s="37"/>
      <c r="I53" s="23">
        <f t="shared" si="18"/>
        <v>0</v>
      </c>
      <c r="J53" s="23">
        <f t="shared" si="19"/>
        <v>0</v>
      </c>
    </row>
    <row r="55" spans="1:10" x14ac:dyDescent="0.35">
      <c r="A55" s="44" t="s">
        <v>45</v>
      </c>
      <c r="B55" s="44"/>
      <c r="C55" s="44"/>
      <c r="D55" s="44"/>
      <c r="E55" s="44"/>
      <c r="F55" s="44"/>
      <c r="G55" s="44"/>
      <c r="H55" s="44"/>
      <c r="I55" s="44"/>
      <c r="J55" s="28">
        <f>SUM(J56:J60)</f>
        <v>0</v>
      </c>
    </row>
    <row r="56" spans="1:10" x14ac:dyDescent="0.35">
      <c r="A56" s="6">
        <v>5</v>
      </c>
      <c r="B56" s="12" t="s">
        <v>36</v>
      </c>
      <c r="C56" s="7"/>
      <c r="D56" s="7"/>
      <c r="E56" s="7"/>
      <c r="F56" s="30"/>
      <c r="G56" s="32"/>
      <c r="H56" s="21"/>
      <c r="I56" s="21"/>
      <c r="J56" s="27"/>
    </row>
    <row r="57" spans="1:10" x14ac:dyDescent="0.35">
      <c r="A57" s="34" t="s">
        <v>16</v>
      </c>
      <c r="B57" s="34" t="s">
        <v>3</v>
      </c>
      <c r="C57" s="34">
        <v>88484</v>
      </c>
      <c r="D57" s="35" t="s">
        <v>15</v>
      </c>
      <c r="E57" s="34" t="s">
        <v>0</v>
      </c>
      <c r="F57" s="36">
        <v>642</v>
      </c>
      <c r="G57" s="37"/>
      <c r="H57" s="37"/>
      <c r="I57" s="23">
        <f>(H57+G57)*F57</f>
        <v>0</v>
      </c>
      <c r="J57" s="23">
        <f>I57*1.27</f>
        <v>0</v>
      </c>
    </row>
    <row r="58" spans="1:10" x14ac:dyDescent="0.35">
      <c r="A58" s="34" t="s">
        <v>17</v>
      </c>
      <c r="B58" s="34" t="s">
        <v>3</v>
      </c>
      <c r="C58" s="34">
        <v>88496</v>
      </c>
      <c r="D58" s="35" t="s">
        <v>54</v>
      </c>
      <c r="E58" s="34" t="s">
        <v>0</v>
      </c>
      <c r="F58" s="36">
        <v>368</v>
      </c>
      <c r="G58" s="37"/>
      <c r="H58" s="37"/>
      <c r="I58" s="23">
        <f t="shared" ref="I58:I59" si="20">(H58+G58)*F58</f>
        <v>0</v>
      </c>
      <c r="J58" s="23">
        <f t="shared" ref="J58:J59" si="21">I58*1.27</f>
        <v>0</v>
      </c>
    </row>
    <row r="59" spans="1:10" x14ac:dyDescent="0.35">
      <c r="A59" s="34" t="s">
        <v>18</v>
      </c>
      <c r="B59" s="34" t="s">
        <v>3</v>
      </c>
      <c r="C59" s="34">
        <v>88497</v>
      </c>
      <c r="D59" s="35" t="s">
        <v>52</v>
      </c>
      <c r="E59" s="34" t="s">
        <v>0</v>
      </c>
      <c r="F59" s="36">
        <f>F60-F58</f>
        <v>596.04999999999995</v>
      </c>
      <c r="G59" s="37"/>
      <c r="H59" s="37"/>
      <c r="I59" s="23">
        <f t="shared" si="20"/>
        <v>0</v>
      </c>
      <c r="J59" s="23">
        <f t="shared" si="21"/>
        <v>0</v>
      </c>
    </row>
    <row r="60" spans="1:10" x14ac:dyDescent="0.35">
      <c r="A60" s="34" t="s">
        <v>26</v>
      </c>
      <c r="B60" s="34" t="s">
        <v>3</v>
      </c>
      <c r="C60" s="34">
        <v>88488</v>
      </c>
      <c r="D60" s="35" t="s">
        <v>37</v>
      </c>
      <c r="E60" s="34" t="s">
        <v>0</v>
      </c>
      <c r="F60" s="36">
        <f>(113*2.85)+F57</f>
        <v>964.05</v>
      </c>
      <c r="G60" s="37"/>
      <c r="H60" s="37"/>
      <c r="I60" s="23">
        <f>(H60+G60)*F60</f>
        <v>0</v>
      </c>
      <c r="J60" s="23">
        <f>I60*1.27</f>
        <v>0</v>
      </c>
    </row>
    <row r="61" spans="1:10" x14ac:dyDescent="0.35">
      <c r="A61" s="13"/>
      <c r="B61" s="13"/>
      <c r="C61" s="13"/>
      <c r="D61" s="14"/>
      <c r="E61" s="13"/>
      <c r="F61" s="17"/>
      <c r="G61" s="24"/>
      <c r="H61" s="24"/>
      <c r="I61" s="29"/>
      <c r="J61" s="29"/>
    </row>
    <row r="62" spans="1:10" x14ac:dyDescent="0.35">
      <c r="A62" s="48" t="s">
        <v>32</v>
      </c>
      <c r="B62" s="49"/>
      <c r="C62" s="49"/>
      <c r="D62" s="49"/>
      <c r="E62" s="49"/>
      <c r="F62" s="49"/>
      <c r="G62" s="49"/>
      <c r="H62" s="49"/>
      <c r="I62" s="50"/>
      <c r="J62" s="28">
        <f>SUM(J63:J65)</f>
        <v>0</v>
      </c>
    </row>
    <row r="63" spans="1:10" x14ac:dyDescent="0.35">
      <c r="A63" s="6">
        <v>1</v>
      </c>
      <c r="B63" s="12" t="s">
        <v>32</v>
      </c>
      <c r="C63" s="7"/>
      <c r="D63" s="7"/>
      <c r="E63" s="7"/>
      <c r="F63" s="30"/>
      <c r="G63" s="32"/>
      <c r="H63" s="21"/>
      <c r="I63" s="21"/>
      <c r="J63" s="27"/>
    </row>
    <row r="64" spans="1:10" x14ac:dyDescent="0.35">
      <c r="A64" s="34" t="s">
        <v>8</v>
      </c>
      <c r="B64" s="34" t="s">
        <v>12</v>
      </c>
      <c r="C64" s="34" t="s">
        <v>11</v>
      </c>
      <c r="D64" s="35" t="s">
        <v>49</v>
      </c>
      <c r="E64" s="23" t="s">
        <v>30</v>
      </c>
      <c r="F64" s="36">
        <v>1</v>
      </c>
      <c r="G64" s="37"/>
      <c r="H64" s="37"/>
      <c r="I64" s="23">
        <f t="shared" ref="I64" si="22">(H64+G64)*F64</f>
        <v>0</v>
      </c>
      <c r="J64" s="23">
        <f t="shared" ref="J64" si="23">I64*1.27</f>
        <v>0</v>
      </c>
    </row>
    <row r="65" spans="1:10" x14ac:dyDescent="0.35">
      <c r="A65" s="34" t="s">
        <v>9</v>
      </c>
      <c r="B65" s="34" t="s">
        <v>10</v>
      </c>
      <c r="C65" s="34">
        <v>170401</v>
      </c>
      <c r="D65" s="35" t="s">
        <v>34</v>
      </c>
      <c r="E65" s="23" t="s">
        <v>0</v>
      </c>
      <c r="F65" s="36">
        <v>2000</v>
      </c>
      <c r="G65" s="37"/>
      <c r="H65" s="37"/>
      <c r="I65" s="23">
        <f t="shared" ref="I65" si="24">(H65+G65)*F65</f>
        <v>0</v>
      </c>
      <c r="J65" s="23">
        <f t="shared" ref="J65" si="25">I65*1.27</f>
        <v>0</v>
      </c>
    </row>
    <row r="67" spans="1:10" ht="20" x14ac:dyDescent="0.35">
      <c r="A67" s="45" t="s">
        <v>25</v>
      </c>
      <c r="B67" s="46"/>
      <c r="C67" s="46"/>
      <c r="D67" s="46"/>
      <c r="E67" s="46"/>
      <c r="F67" s="46"/>
      <c r="G67" s="46"/>
      <c r="H67" s="47"/>
      <c r="I67" s="45">
        <f>SUM(J62,J55,J45,J35,J25,J17,J13)</f>
        <v>0</v>
      </c>
      <c r="J67" s="47"/>
    </row>
  </sheetData>
  <mergeCells count="18">
    <mergeCell ref="A6:J6"/>
    <mergeCell ref="A1:J1"/>
    <mergeCell ref="A2:J2"/>
    <mergeCell ref="A3:J3"/>
    <mergeCell ref="A4:J4"/>
    <mergeCell ref="A5:J5"/>
    <mergeCell ref="A8:J8"/>
    <mergeCell ref="A9:J9"/>
    <mergeCell ref="A13:I13"/>
    <mergeCell ref="A7:J7"/>
    <mergeCell ref="A67:H67"/>
    <mergeCell ref="I67:J67"/>
    <mergeCell ref="A17:I17"/>
    <mergeCell ref="A35:I35"/>
    <mergeCell ref="A45:I45"/>
    <mergeCell ref="A55:I55"/>
    <mergeCell ref="A62:I62"/>
    <mergeCell ref="A25:I25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5" orientation="landscape" horizontalDpi="1200" verticalDpi="1200" r:id="rId2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2024-09-10T16:14:13Z</cp:lastPrinted>
  <dcterms:created xsi:type="dcterms:W3CDTF">2023-07-01T11:59:45Z</dcterms:created>
  <dcterms:modified xsi:type="dcterms:W3CDTF">2024-09-12T16:38:44Z</dcterms:modified>
</cp:coreProperties>
</file>